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四轮交流桩" sheetId="1" r:id="rId1"/>
    <sheet name="两轮" sheetId="3" r:id="rId2"/>
    <sheet name="Sheet2" sheetId="2" r:id="rId3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0" i="2" l="1"/>
  <c r="G25" i="2"/>
  <c r="M12" i="3" l="1"/>
  <c r="M10" i="3"/>
  <c r="F10" i="3"/>
  <c r="E10" i="3"/>
  <c r="L10" i="3" l="1"/>
  <c r="L12" i="3" s="1"/>
  <c r="K10" i="3"/>
  <c r="J10" i="3"/>
  <c r="J12" i="3" s="1"/>
  <c r="I10" i="3"/>
  <c r="H10" i="3"/>
  <c r="G10" i="3"/>
  <c r="D10" i="3"/>
  <c r="C10" i="3"/>
  <c r="S23" i="2" l="1"/>
  <c r="Q23" i="2"/>
  <c r="O7" i="2" l="1"/>
  <c r="L7" i="2"/>
</calcChain>
</file>

<file path=xl/sharedStrings.xml><?xml version="1.0" encoding="utf-8"?>
<sst xmlns="http://schemas.openxmlformats.org/spreadsheetml/2006/main" count="73" uniqueCount="54">
  <si>
    <t>名称</t>
    <phoneticPr fontId="1" type="noConversion"/>
  </si>
  <si>
    <t>单位</t>
    <phoneticPr fontId="1" type="noConversion"/>
  </si>
  <si>
    <t>规格</t>
    <phoneticPr fontId="1" type="noConversion"/>
  </si>
  <si>
    <t>数量</t>
    <phoneticPr fontId="1" type="noConversion"/>
  </si>
  <si>
    <t>电缆</t>
    <phoneticPr fontId="1" type="noConversion"/>
  </si>
  <si>
    <t>3×6</t>
    <phoneticPr fontId="1" type="noConversion"/>
  </si>
  <si>
    <t>米</t>
    <phoneticPr fontId="1" type="noConversion"/>
  </si>
  <si>
    <t>米</t>
    <phoneticPr fontId="1" type="noConversion"/>
  </si>
  <si>
    <t>充电桩</t>
    <phoneticPr fontId="1" type="noConversion"/>
  </si>
  <si>
    <t>7KW单桩</t>
    <phoneticPr fontId="1" type="noConversion"/>
  </si>
  <si>
    <t>个</t>
    <phoneticPr fontId="1" type="noConversion"/>
  </si>
  <si>
    <t>立柱</t>
    <phoneticPr fontId="1" type="noConversion"/>
  </si>
  <si>
    <t>备注</t>
    <phoneticPr fontId="1" type="noConversion"/>
  </si>
  <si>
    <t>个</t>
    <phoneticPr fontId="1" type="noConversion"/>
  </si>
  <si>
    <t>配电箱</t>
    <phoneticPr fontId="1" type="noConversion"/>
  </si>
  <si>
    <t>辅材</t>
    <phoneticPr fontId="1" type="noConversion"/>
  </si>
  <si>
    <t>批</t>
    <phoneticPr fontId="1" type="noConversion"/>
  </si>
  <si>
    <t>桥架</t>
    <phoneticPr fontId="1" type="noConversion"/>
  </si>
  <si>
    <t>米</t>
    <phoneticPr fontId="1" type="noConversion"/>
  </si>
  <si>
    <t>DN32</t>
    <phoneticPr fontId="1" type="noConversion"/>
  </si>
  <si>
    <t>材料</t>
    <phoneticPr fontId="1" type="noConversion"/>
  </si>
  <si>
    <t>施工</t>
    <phoneticPr fontId="1" type="noConversion"/>
  </si>
  <si>
    <t>项目</t>
    <phoneticPr fontId="1" type="noConversion"/>
  </si>
  <si>
    <t>桩号</t>
    <phoneticPr fontId="1" type="noConversion"/>
  </si>
  <si>
    <t>方钢</t>
    <phoneticPr fontId="1" type="noConversion"/>
  </si>
  <si>
    <t>方钢施工</t>
    <phoneticPr fontId="1" type="noConversion"/>
  </si>
  <si>
    <t>插座（双孔）</t>
    <phoneticPr fontId="1" type="noConversion"/>
  </si>
  <si>
    <t>集控器</t>
    <phoneticPr fontId="1" type="noConversion"/>
  </si>
  <si>
    <t>配电箱
(1进1出带计量表）</t>
    <phoneticPr fontId="1" type="noConversion"/>
  </si>
  <si>
    <t>保护管（含接头、管卡）
pvc dn20</t>
    <phoneticPr fontId="1" type="noConversion"/>
  </si>
  <si>
    <t>1#</t>
    <phoneticPr fontId="1" type="noConversion"/>
  </si>
  <si>
    <t>2#</t>
    <phoneticPr fontId="1" type="noConversion"/>
  </si>
  <si>
    <t>3#</t>
    <phoneticPr fontId="1" type="noConversion"/>
  </si>
  <si>
    <t>4#</t>
  </si>
  <si>
    <t>5#</t>
  </si>
  <si>
    <t>6#</t>
  </si>
  <si>
    <t>7#</t>
  </si>
  <si>
    <t>合计</t>
    <phoneticPr fontId="1" type="noConversion"/>
  </si>
  <si>
    <t>挖沟</t>
    <phoneticPr fontId="1" type="noConversion"/>
  </si>
  <si>
    <t>电源线
3×4
单芯硬铜线</t>
    <phoneticPr fontId="1" type="noConversion"/>
  </si>
  <si>
    <t>插座线
3×4
单芯软铜线</t>
    <phoneticPr fontId="1" type="noConversion"/>
  </si>
  <si>
    <t>插座线
3×2.5
单芯软铜线</t>
    <phoneticPr fontId="1" type="noConversion"/>
  </si>
  <si>
    <t>备注</t>
    <phoneticPr fontId="1" type="noConversion"/>
  </si>
  <si>
    <t>沿路弧形安装</t>
    <phoneticPr fontId="1" type="noConversion"/>
  </si>
  <si>
    <t>过路留缺口</t>
    <phoneticPr fontId="1" type="noConversion"/>
  </si>
  <si>
    <t>背靠背安装</t>
    <phoneticPr fontId="1" type="noConversion"/>
  </si>
  <si>
    <t>7米单排，9米背靠背</t>
    <phoneticPr fontId="1" type="noConversion"/>
  </si>
  <si>
    <t>5×10</t>
    <phoneticPr fontId="1" type="noConversion"/>
  </si>
  <si>
    <t>1进6出带漏电</t>
    <phoneticPr fontId="1" type="noConversion"/>
  </si>
  <si>
    <t>100*50</t>
    <phoneticPr fontId="1" type="noConversion"/>
  </si>
  <si>
    <t>PVC管（含直接、弯头）</t>
    <phoneticPr fontId="1" type="noConversion"/>
  </si>
  <si>
    <t>电缆沟挖填（地砖）</t>
    <phoneticPr fontId="1" type="noConversion"/>
  </si>
  <si>
    <t>米</t>
    <phoneticPr fontId="1" type="noConversion"/>
  </si>
  <si>
    <t>慢充交流桩材料表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</si>
</sst>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8"/>
      <color theme="1"/>
      <name val="等线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1" xfId="0" applyFill="1" applyBorder="1"/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7"/>
  <sheetViews>
    <sheetView showGridLines="0" tabSelected="1" workbookViewId="0">
      <selection activeCell="L12" sqref="L12"/>
    </sheetView>
  </sheetViews>
  <sheetFormatPr defaultRowHeight="14.25" x14ac:dyDescent="0.2"/>
  <cols>
    <col min="1" max="1" width="35.625" customWidth="1"/>
    <col min="2" max="2" width="7.375" customWidth="1"/>
    <col min="3" max="3" width="19.875" customWidth="1"/>
    <col min="4" max="4" width="13.25" customWidth="1"/>
    <col min="5" max="5" width="4.5" customWidth="1"/>
    <col min="6" max="6" width="4.75" customWidth="1"/>
    <col min="7" max="7" width="33.75" customWidth="1"/>
  </cols>
  <sheetData>
    <row r="1" spans="2:8" ht="51" customHeight="1" x14ac:dyDescent="0.2">
      <c r="B1" s="16" t="s">
        <v>53</v>
      </c>
      <c r="C1" s="16"/>
      <c r="D1" s="16"/>
      <c r="E1" s="16"/>
      <c r="F1" s="16"/>
      <c r="G1" s="16"/>
    </row>
    <row r="2" spans="2:8" x14ac:dyDescent="0.2">
      <c r="B2" s="1" t="s">
        <v>22</v>
      </c>
      <c r="C2" s="1" t="s">
        <v>0</v>
      </c>
      <c r="D2" s="1" t="s">
        <v>2</v>
      </c>
      <c r="E2" s="1" t="s">
        <v>1</v>
      </c>
      <c r="F2" s="1" t="s">
        <v>3</v>
      </c>
      <c r="G2" s="1" t="s">
        <v>12</v>
      </c>
    </row>
    <row r="3" spans="2:8" x14ac:dyDescent="0.2">
      <c r="B3" s="10" t="s">
        <v>20</v>
      </c>
      <c r="C3" s="1" t="s">
        <v>4</v>
      </c>
      <c r="D3" s="1" t="s">
        <v>47</v>
      </c>
      <c r="E3" s="1" t="s">
        <v>7</v>
      </c>
      <c r="F3" s="1">
        <v>25</v>
      </c>
      <c r="G3" s="1"/>
    </row>
    <row r="4" spans="2:8" x14ac:dyDescent="0.2">
      <c r="B4" s="11"/>
      <c r="C4" s="1"/>
      <c r="D4" s="1" t="s">
        <v>5</v>
      </c>
      <c r="E4" s="1" t="s">
        <v>6</v>
      </c>
      <c r="F4" s="1">
        <v>21</v>
      </c>
      <c r="G4" s="1"/>
    </row>
    <row r="5" spans="2:8" x14ac:dyDescent="0.2">
      <c r="B5" s="11"/>
      <c r="C5" s="1" t="s">
        <v>8</v>
      </c>
      <c r="D5" s="1" t="s">
        <v>9</v>
      </c>
      <c r="E5" s="1" t="s">
        <v>10</v>
      </c>
      <c r="F5" s="1">
        <v>3</v>
      </c>
      <c r="G5" s="1"/>
    </row>
    <row r="6" spans="2:8" x14ac:dyDescent="0.2">
      <c r="B6" s="11"/>
      <c r="C6" s="1" t="s">
        <v>14</v>
      </c>
      <c r="D6" s="1" t="s">
        <v>48</v>
      </c>
      <c r="E6" s="1" t="s">
        <v>13</v>
      </c>
      <c r="F6" s="1">
        <v>1</v>
      </c>
      <c r="G6" s="1"/>
    </row>
    <row r="7" spans="2:8" x14ac:dyDescent="0.2">
      <c r="B7" s="11"/>
      <c r="C7" s="1" t="s">
        <v>17</v>
      </c>
      <c r="D7" s="1" t="s">
        <v>49</v>
      </c>
      <c r="E7" s="1" t="s">
        <v>18</v>
      </c>
      <c r="F7" s="1">
        <v>24</v>
      </c>
      <c r="G7" s="1"/>
    </row>
    <row r="8" spans="2:8" x14ac:dyDescent="0.2">
      <c r="B8" s="11"/>
      <c r="C8" s="1" t="s">
        <v>15</v>
      </c>
      <c r="D8" s="1"/>
      <c r="E8" s="1" t="s">
        <v>16</v>
      </c>
      <c r="F8" s="1">
        <v>1</v>
      </c>
      <c r="G8" s="1"/>
    </row>
    <row r="9" spans="2:8" x14ac:dyDescent="0.2">
      <c r="B9" s="11"/>
      <c r="C9" s="1" t="s">
        <v>50</v>
      </c>
      <c r="D9" s="1" t="s">
        <v>19</v>
      </c>
      <c r="E9" s="1" t="s">
        <v>18</v>
      </c>
      <c r="F9" s="1">
        <v>20</v>
      </c>
      <c r="G9" s="1"/>
    </row>
    <row r="10" spans="2:8" ht="12" customHeight="1" x14ac:dyDescent="0.2">
      <c r="B10" s="13"/>
      <c r="C10" s="14"/>
      <c r="D10" s="14"/>
      <c r="E10" s="14"/>
      <c r="F10" s="14"/>
      <c r="G10" s="15"/>
    </row>
    <row r="11" spans="2:8" x14ac:dyDescent="0.2">
      <c r="B11" s="10" t="s">
        <v>21</v>
      </c>
      <c r="C11" s="1" t="s">
        <v>4</v>
      </c>
      <c r="D11" s="1" t="s">
        <v>47</v>
      </c>
      <c r="E11" s="1" t="s">
        <v>6</v>
      </c>
      <c r="F11" s="1">
        <v>25</v>
      </c>
      <c r="G11" s="1"/>
      <c r="H11" s="2"/>
    </row>
    <row r="12" spans="2:8" x14ac:dyDescent="0.2">
      <c r="B12" s="11"/>
      <c r="C12" s="1"/>
      <c r="D12" s="1" t="s">
        <v>5</v>
      </c>
      <c r="E12" s="1" t="s">
        <v>6</v>
      </c>
      <c r="F12" s="1">
        <v>21</v>
      </c>
      <c r="G12" s="1"/>
      <c r="H12" s="2"/>
    </row>
    <row r="13" spans="2:8" x14ac:dyDescent="0.2">
      <c r="B13" s="11"/>
      <c r="C13" s="1" t="s">
        <v>8</v>
      </c>
      <c r="D13" s="1" t="s">
        <v>9</v>
      </c>
      <c r="E13" s="1" t="s">
        <v>10</v>
      </c>
      <c r="F13" s="1">
        <v>3</v>
      </c>
      <c r="G13" s="1"/>
      <c r="H13" s="2"/>
    </row>
    <row r="14" spans="2:8" x14ac:dyDescent="0.2">
      <c r="B14" s="11"/>
      <c r="C14" s="1" t="s">
        <v>14</v>
      </c>
      <c r="D14" s="1" t="s">
        <v>48</v>
      </c>
      <c r="E14" s="1" t="s">
        <v>10</v>
      </c>
      <c r="F14" s="1">
        <v>1</v>
      </c>
      <c r="G14" s="1"/>
      <c r="H14" s="2"/>
    </row>
    <row r="15" spans="2:8" x14ac:dyDescent="0.2">
      <c r="B15" s="11"/>
      <c r="C15" s="1" t="s">
        <v>17</v>
      </c>
      <c r="D15" s="1" t="s">
        <v>49</v>
      </c>
      <c r="E15" s="1" t="s">
        <v>6</v>
      </c>
      <c r="F15" s="1">
        <v>24</v>
      </c>
      <c r="G15" s="1"/>
      <c r="H15" s="2"/>
    </row>
    <row r="16" spans="2:8" x14ac:dyDescent="0.2">
      <c r="B16" s="11"/>
      <c r="C16" s="1" t="s">
        <v>50</v>
      </c>
      <c r="D16" s="1" t="s">
        <v>19</v>
      </c>
      <c r="E16" s="1" t="s">
        <v>6</v>
      </c>
      <c r="F16" s="1">
        <v>20</v>
      </c>
      <c r="G16" s="1"/>
      <c r="H16" s="2"/>
    </row>
    <row r="17" spans="2:7" x14ac:dyDescent="0.2">
      <c r="B17" s="12"/>
      <c r="C17" s="3" t="s">
        <v>51</v>
      </c>
      <c r="D17" s="1"/>
      <c r="E17" s="3" t="s">
        <v>52</v>
      </c>
      <c r="F17" s="3">
        <v>15</v>
      </c>
      <c r="G17" s="1"/>
    </row>
  </sheetData>
  <mergeCells count="4">
    <mergeCell ref="B3:B9"/>
    <mergeCell ref="B11:B17"/>
    <mergeCell ref="B10:G10"/>
    <mergeCell ref="B1:G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4"/>
  <sheetViews>
    <sheetView workbookViewId="0">
      <selection activeCell="B38" sqref="B38"/>
    </sheetView>
  </sheetViews>
  <sheetFormatPr defaultRowHeight="14.25" x14ac:dyDescent="0.2"/>
  <cols>
    <col min="7" max="7" width="11.625" customWidth="1"/>
    <col min="14" max="14" width="22.25" customWidth="1"/>
  </cols>
  <sheetData>
    <row r="2" spans="2:14" ht="57" x14ac:dyDescent="0.2">
      <c r="B2" s="7" t="s">
        <v>23</v>
      </c>
      <c r="C2" s="7" t="s">
        <v>24</v>
      </c>
      <c r="D2" s="7" t="s">
        <v>25</v>
      </c>
      <c r="E2" s="7" t="s">
        <v>11</v>
      </c>
      <c r="F2" s="7" t="s">
        <v>38</v>
      </c>
      <c r="G2" s="7" t="s">
        <v>26</v>
      </c>
      <c r="H2" s="7" t="s">
        <v>27</v>
      </c>
      <c r="I2" s="8" t="s">
        <v>28</v>
      </c>
      <c r="J2" s="8" t="s">
        <v>39</v>
      </c>
      <c r="K2" s="8" t="s">
        <v>29</v>
      </c>
      <c r="L2" s="8" t="s">
        <v>40</v>
      </c>
      <c r="M2" s="8" t="s">
        <v>41</v>
      </c>
      <c r="N2" s="8" t="s">
        <v>42</v>
      </c>
    </row>
    <row r="3" spans="2:14" x14ac:dyDescent="0.2">
      <c r="B3" s="9" t="s">
        <v>30</v>
      </c>
      <c r="C3" s="9">
        <v>20</v>
      </c>
      <c r="D3" s="9"/>
      <c r="E3" s="9">
        <v>5</v>
      </c>
      <c r="F3" s="9">
        <v>25</v>
      </c>
      <c r="G3" s="9">
        <v>20</v>
      </c>
      <c r="H3" s="9">
        <v>1</v>
      </c>
      <c r="I3" s="9">
        <v>1</v>
      </c>
      <c r="J3" s="9">
        <v>45</v>
      </c>
      <c r="K3" s="9">
        <v>40</v>
      </c>
      <c r="L3" s="9">
        <v>21</v>
      </c>
      <c r="M3" s="9">
        <v>8</v>
      </c>
      <c r="N3" s="1" t="s">
        <v>45</v>
      </c>
    </row>
    <row r="4" spans="2:14" x14ac:dyDescent="0.2">
      <c r="B4" s="9" t="s">
        <v>31</v>
      </c>
      <c r="C4" s="9">
        <v>30</v>
      </c>
      <c r="D4" s="9"/>
      <c r="E4" s="9">
        <v>6</v>
      </c>
      <c r="F4" s="9">
        <v>15</v>
      </c>
      <c r="G4" s="9">
        <v>15</v>
      </c>
      <c r="H4" s="9">
        <v>1</v>
      </c>
      <c r="I4" s="9">
        <v>1</v>
      </c>
      <c r="J4" s="9">
        <v>35</v>
      </c>
      <c r="K4" s="9">
        <v>32</v>
      </c>
      <c r="L4" s="9">
        <v>31</v>
      </c>
      <c r="M4" s="9">
        <v>6</v>
      </c>
      <c r="N4" s="1"/>
    </row>
    <row r="5" spans="2:14" x14ac:dyDescent="0.2">
      <c r="B5" s="9" t="s">
        <v>32</v>
      </c>
      <c r="C5" s="9">
        <v>8</v>
      </c>
      <c r="D5" s="9"/>
      <c r="E5" s="9">
        <v>3</v>
      </c>
      <c r="F5" s="9">
        <v>10</v>
      </c>
      <c r="G5" s="9">
        <v>8</v>
      </c>
      <c r="H5" s="9">
        <v>1</v>
      </c>
      <c r="I5" s="9">
        <v>1</v>
      </c>
      <c r="J5" s="9">
        <v>50</v>
      </c>
      <c r="K5" s="9">
        <v>45</v>
      </c>
      <c r="L5" s="9">
        <v>9</v>
      </c>
      <c r="M5" s="9">
        <v>4</v>
      </c>
      <c r="N5" s="1" t="s">
        <v>45</v>
      </c>
    </row>
    <row r="6" spans="2:14" x14ac:dyDescent="0.2">
      <c r="B6" s="9" t="s">
        <v>33</v>
      </c>
      <c r="C6" s="9">
        <v>16</v>
      </c>
      <c r="D6" s="9"/>
      <c r="E6" s="9">
        <v>4</v>
      </c>
      <c r="F6" s="9">
        <v>20</v>
      </c>
      <c r="G6" s="9">
        <v>14</v>
      </c>
      <c r="H6" s="9">
        <v>1</v>
      </c>
      <c r="I6" s="9">
        <v>1</v>
      </c>
      <c r="J6" s="9">
        <v>50</v>
      </c>
      <c r="K6" s="9">
        <v>45</v>
      </c>
      <c r="L6" s="9">
        <v>16</v>
      </c>
      <c r="M6" s="9">
        <v>6</v>
      </c>
      <c r="N6" s="1" t="s">
        <v>46</v>
      </c>
    </row>
    <row r="7" spans="2:14" x14ac:dyDescent="0.2">
      <c r="B7" s="9" t="s">
        <v>34</v>
      </c>
      <c r="C7" s="9">
        <v>27</v>
      </c>
      <c r="D7" s="9"/>
      <c r="E7" s="9">
        <v>6</v>
      </c>
      <c r="F7" s="9">
        <v>10</v>
      </c>
      <c r="G7" s="9">
        <v>13</v>
      </c>
      <c r="H7" s="9">
        <v>1</v>
      </c>
      <c r="I7" s="9">
        <v>1</v>
      </c>
      <c r="J7" s="9">
        <v>50</v>
      </c>
      <c r="K7" s="9">
        <v>48</v>
      </c>
      <c r="L7" s="9">
        <v>28</v>
      </c>
      <c r="M7" s="9">
        <v>6</v>
      </c>
      <c r="N7" s="1" t="s">
        <v>44</v>
      </c>
    </row>
    <row r="8" spans="2:14" x14ac:dyDescent="0.2">
      <c r="B8" s="9" t="s">
        <v>35</v>
      </c>
      <c r="C8" s="9">
        <v>35</v>
      </c>
      <c r="D8" s="9"/>
      <c r="E8" s="9">
        <v>7</v>
      </c>
      <c r="F8" s="9">
        <v>60</v>
      </c>
      <c r="G8" s="9">
        <v>18</v>
      </c>
      <c r="H8" s="9">
        <v>1</v>
      </c>
      <c r="I8" s="9">
        <v>1</v>
      </c>
      <c r="J8" s="9">
        <v>60</v>
      </c>
      <c r="K8" s="9">
        <v>55</v>
      </c>
      <c r="L8" s="9">
        <v>35</v>
      </c>
      <c r="M8" s="9">
        <v>8</v>
      </c>
      <c r="N8" s="1"/>
    </row>
    <row r="9" spans="2:14" x14ac:dyDescent="0.2">
      <c r="B9" s="9" t="s">
        <v>36</v>
      </c>
      <c r="C9" s="9">
        <v>36</v>
      </c>
      <c r="D9" s="9"/>
      <c r="E9" s="9">
        <v>7</v>
      </c>
      <c r="F9" s="9">
        <v>20</v>
      </c>
      <c r="G9" s="9">
        <v>19</v>
      </c>
      <c r="H9" s="9">
        <v>1</v>
      </c>
      <c r="I9" s="9">
        <v>1</v>
      </c>
      <c r="J9" s="9">
        <v>55</v>
      </c>
      <c r="K9" s="9">
        <v>55</v>
      </c>
      <c r="L9" s="9">
        <v>37</v>
      </c>
      <c r="M9" s="9">
        <v>9</v>
      </c>
      <c r="N9" s="1" t="s">
        <v>43</v>
      </c>
    </row>
    <row r="10" spans="2:14" x14ac:dyDescent="0.2">
      <c r="B10" s="9" t="s">
        <v>37</v>
      </c>
      <c r="C10" s="9">
        <f t="shared" ref="C10:L10" si="0">SUM(C3:C9)</f>
        <v>172</v>
      </c>
      <c r="D10" s="9">
        <f t="shared" si="0"/>
        <v>0</v>
      </c>
      <c r="E10" s="9">
        <f>SUM(E3:E9)</f>
        <v>38</v>
      </c>
      <c r="F10" s="9">
        <f>SUM(F3:F9)</f>
        <v>160</v>
      </c>
      <c r="G10" s="9">
        <f t="shared" si="0"/>
        <v>107</v>
      </c>
      <c r="H10" s="9">
        <f t="shared" si="0"/>
        <v>7</v>
      </c>
      <c r="I10" s="9">
        <f t="shared" si="0"/>
        <v>7</v>
      </c>
      <c r="J10" s="9">
        <f t="shared" si="0"/>
        <v>345</v>
      </c>
      <c r="K10" s="9">
        <f t="shared" si="0"/>
        <v>320</v>
      </c>
      <c r="L10" s="9">
        <f t="shared" si="0"/>
        <v>177</v>
      </c>
      <c r="M10" s="1">
        <f>SUM(M3:M9)</f>
        <v>47</v>
      </c>
      <c r="N10" s="1"/>
    </row>
    <row r="12" spans="2:14" x14ac:dyDescent="0.2">
      <c r="J12">
        <f>J10*3</f>
        <v>1035</v>
      </c>
      <c r="L12">
        <f>L10*3</f>
        <v>531</v>
      </c>
      <c r="M12">
        <f>M10*3</f>
        <v>141</v>
      </c>
    </row>
    <row r="16" spans="2:14" x14ac:dyDescent="0.2">
      <c r="B16" s="4"/>
      <c r="C16" s="4"/>
      <c r="D16" s="4"/>
      <c r="E16" s="4"/>
      <c r="F16" s="4"/>
      <c r="G16" s="4"/>
      <c r="H16" s="4"/>
      <c r="I16" s="5"/>
      <c r="J16" s="5"/>
      <c r="K16" s="5"/>
      <c r="L16" s="5"/>
      <c r="M16" s="5"/>
    </row>
    <row r="17" spans="2:13" x14ac:dyDescent="0.2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</row>
    <row r="18" spans="2:13" x14ac:dyDescent="0.2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</row>
    <row r="19" spans="2:13" x14ac:dyDescent="0.2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</row>
    <row r="20" spans="2:13" x14ac:dyDescent="0.2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3" x14ac:dyDescent="0.2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2:13" x14ac:dyDescent="0.2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</row>
    <row r="23" spans="2:13" x14ac:dyDescent="0.2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</row>
    <row r="24" spans="2:13" x14ac:dyDescent="0.2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7:S35"/>
  <sheetViews>
    <sheetView workbookViewId="0">
      <selection activeCell="E35" sqref="E35:M35"/>
    </sheetView>
  </sheetViews>
  <sheetFormatPr defaultRowHeight="14.25" x14ac:dyDescent="0.2"/>
  <sheetData>
    <row r="7" spans="10:15" x14ac:dyDescent="0.2">
      <c r="J7">
        <v>18</v>
      </c>
      <c r="K7">
        <v>7</v>
      </c>
      <c r="L7">
        <f>J7*K7</f>
        <v>126</v>
      </c>
      <c r="M7">
        <v>1.732</v>
      </c>
      <c r="N7">
        <v>0.38</v>
      </c>
      <c r="O7">
        <f>L7/M7/N7</f>
        <v>191.44281025890362</v>
      </c>
    </row>
    <row r="12" spans="10:15" x14ac:dyDescent="0.2">
      <c r="J12">
        <v>1</v>
      </c>
      <c r="L12">
        <v>32</v>
      </c>
    </row>
    <row r="13" spans="10:15" x14ac:dyDescent="0.2">
      <c r="J13">
        <v>2</v>
      </c>
      <c r="L13">
        <v>30</v>
      </c>
    </row>
    <row r="14" spans="10:15" x14ac:dyDescent="0.2">
      <c r="J14">
        <v>3</v>
      </c>
      <c r="L14">
        <v>23.5</v>
      </c>
    </row>
    <row r="15" spans="10:15" x14ac:dyDescent="0.2">
      <c r="J15">
        <v>4</v>
      </c>
      <c r="L15">
        <v>21</v>
      </c>
    </row>
    <row r="16" spans="10:15" x14ac:dyDescent="0.2">
      <c r="J16">
        <v>5</v>
      </c>
      <c r="L16">
        <v>15</v>
      </c>
    </row>
    <row r="17" spans="5:19" x14ac:dyDescent="0.2">
      <c r="J17">
        <v>6</v>
      </c>
      <c r="L17">
        <v>12.5</v>
      </c>
    </row>
    <row r="18" spans="5:19" x14ac:dyDescent="0.2">
      <c r="J18">
        <v>7</v>
      </c>
      <c r="L18">
        <v>13.6</v>
      </c>
    </row>
    <row r="19" spans="5:19" x14ac:dyDescent="0.2">
      <c r="J19">
        <v>8</v>
      </c>
      <c r="L19">
        <v>16</v>
      </c>
    </row>
    <row r="20" spans="5:19" x14ac:dyDescent="0.2">
      <c r="J20">
        <v>9</v>
      </c>
      <c r="L20">
        <v>22</v>
      </c>
    </row>
    <row r="21" spans="5:19" x14ac:dyDescent="0.2">
      <c r="J21">
        <v>10</v>
      </c>
      <c r="L21">
        <v>24.5</v>
      </c>
    </row>
    <row r="22" spans="5:19" x14ac:dyDescent="0.2">
      <c r="J22">
        <v>11</v>
      </c>
      <c r="L22">
        <v>31</v>
      </c>
    </row>
    <row r="23" spans="5:19" x14ac:dyDescent="0.2">
      <c r="J23">
        <v>12</v>
      </c>
      <c r="L23">
        <v>33</v>
      </c>
      <c r="Q23">
        <f>R23*0.8</f>
        <v>49.52</v>
      </c>
      <c r="R23">
        <v>61.9</v>
      </c>
      <c r="S23">
        <f>R23*1.2</f>
        <v>74.28</v>
      </c>
    </row>
    <row r="24" spans="5:19" x14ac:dyDescent="0.2">
      <c r="J24">
        <v>13</v>
      </c>
      <c r="L24">
        <v>28</v>
      </c>
    </row>
    <row r="25" spans="5:19" x14ac:dyDescent="0.2">
      <c r="E25">
        <v>18</v>
      </c>
      <c r="F25">
        <v>7</v>
      </c>
      <c r="G25">
        <f>E25*F25</f>
        <v>126</v>
      </c>
      <c r="J25">
        <v>14</v>
      </c>
      <c r="L25">
        <v>25</v>
      </c>
    </row>
    <row r="26" spans="5:19" x14ac:dyDescent="0.2">
      <c r="J26">
        <v>15</v>
      </c>
      <c r="L26">
        <v>26</v>
      </c>
    </row>
    <row r="27" spans="5:19" x14ac:dyDescent="0.2">
      <c r="J27">
        <v>16</v>
      </c>
      <c r="L27">
        <v>28.5</v>
      </c>
    </row>
    <row r="28" spans="5:19" x14ac:dyDescent="0.2">
      <c r="G28">
        <v>1.732</v>
      </c>
      <c r="H28">
        <v>0.38</v>
      </c>
      <c r="J28">
        <v>17</v>
      </c>
      <c r="L28">
        <v>35</v>
      </c>
    </row>
    <row r="29" spans="5:19" x14ac:dyDescent="0.2">
      <c r="J29">
        <v>18</v>
      </c>
      <c r="L29">
        <v>37</v>
      </c>
    </row>
    <row r="30" spans="5:19" x14ac:dyDescent="0.2">
      <c r="G30">
        <f>G25/G28/H28</f>
        <v>191.44281025890362</v>
      </c>
    </row>
    <row r="34" spans="5:13" x14ac:dyDescent="0.2">
      <c r="E34">
        <v>1</v>
      </c>
      <c r="F34">
        <v>3</v>
      </c>
      <c r="G34">
        <v>5</v>
      </c>
      <c r="H34">
        <v>7</v>
      </c>
      <c r="I34">
        <v>9</v>
      </c>
    </row>
    <row r="35" spans="5:13" x14ac:dyDescent="0.2">
      <c r="E35">
        <v>1</v>
      </c>
      <c r="F35">
        <v>2</v>
      </c>
      <c r="G35">
        <v>3</v>
      </c>
      <c r="H35">
        <v>4</v>
      </c>
      <c r="I35">
        <v>5</v>
      </c>
      <c r="J35">
        <v>6</v>
      </c>
      <c r="K35">
        <v>7</v>
      </c>
      <c r="L35">
        <v>8</v>
      </c>
      <c r="M35">
        <v>9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四轮交流桩</vt:lpstr>
      <vt:lpstr>两轮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2023-08-23T01:20:48Z</dcterms:modified>
</cp:coreProperties>
</file>